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80" windowHeight="13065"/>
  </bookViews>
  <sheets>
    <sheet name="汇总" sheetId="1" r:id="rId1"/>
    <sheet name="C6 高层" sheetId="2" r:id="rId2"/>
    <sheet name="C12" sheetId="3" r:id="rId3"/>
    <sheet name="C13" sheetId="4" r:id="rId4"/>
  </sheets>
  <definedNames>
    <definedName name="_xlnm.Print_Area" localSheetId="0">汇总!$A$1:$C$7</definedName>
  </definedNames>
  <calcPr calcId="144525"/>
</workbook>
</file>

<file path=xl/sharedStrings.xml><?xml version="1.0" encoding="utf-8"?>
<sst xmlns="http://schemas.openxmlformats.org/spreadsheetml/2006/main" count="71">
  <si>
    <t>三明生态康养城一期交付区门牌及楼栋标识采购安装工程发包价</t>
  </si>
  <si>
    <t>地块</t>
  </si>
  <si>
    <t>税前总价（元）</t>
  </si>
  <si>
    <t>备注</t>
  </si>
  <si>
    <t>C6高层</t>
  </si>
  <si>
    <t>C12</t>
  </si>
  <si>
    <t>C13</t>
  </si>
  <si>
    <t>不含税合计</t>
  </si>
  <si>
    <t>备注：以上费用含除增值税外的一切费用。</t>
  </si>
  <si>
    <t>三明生态康养城一期交付区门牌及楼栋标识采购安装工程发包价（C6地块高层）</t>
  </si>
  <si>
    <t>序号</t>
  </si>
  <si>
    <t>项目</t>
  </si>
  <si>
    <t>物料名称</t>
  </si>
  <si>
    <r>
      <rPr>
        <sz val="11"/>
        <color rgb="FF000000"/>
        <rFont val="宋体"/>
        <charset val="134"/>
      </rPr>
      <t>参考图例</t>
    </r>
    <r>
      <rPr>
        <sz val="11"/>
        <color rgb="FFFF0000"/>
        <rFont val="宋体"/>
        <charset val="134"/>
      </rPr>
      <t>（仅供示意）</t>
    </r>
  </si>
  <si>
    <t>参考尺寸（mm）
（详见图纸）</t>
  </si>
  <si>
    <t>工艺
（详见图纸）</t>
  </si>
  <si>
    <t>数量</t>
  </si>
  <si>
    <t>单位</t>
  </si>
  <si>
    <t>单价(元)</t>
  </si>
  <si>
    <t>总价（元）</t>
  </si>
  <si>
    <t>楼宇及室内部分标识</t>
  </si>
  <si>
    <t>BA</t>
  </si>
  <si>
    <t>楼栋牌</t>
  </si>
  <si>
    <t>1485*800*60</t>
  </si>
  <si>
    <t>围边1.2mmTHK.304#不锈钢围边成型，
面板1.5mmTHK.304#不锈钢围边成型，
字壳厚度60mm
竖纹拉丝，
表面镀古铜效果（同展示区）
背面化学锚栓安装于安装面
四边耐候性密封胶固定
不可溢胶</t>
  </si>
  <si>
    <t>块</t>
  </si>
  <si>
    <t>BB</t>
  </si>
  <si>
    <t>单元牌</t>
  </si>
  <si>
    <t>400*400*20</t>
  </si>
  <si>
    <t>1.5mmTHK.304#不锈钢切割折弯成型，
横纹拉丝，表面氧化着色（同展示区）
LOGO蚀刻填色
内凹5mm
5mmTHK.304#不锈钢切割成型，
横纹拉丝，表面氧化着色（同展示区）
背面种钉安装于安装面
四边耐候性密封胶固定
不可溢胶</t>
  </si>
  <si>
    <t>BC</t>
  </si>
  <si>
    <t>电梯厅楼层牌</t>
  </si>
  <si>
    <t>120*142*10</t>
  </si>
  <si>
    <t>面板1.5mmTHK.304#不锈钢围边成型，
围边1.2mmTHK.304#不锈钢围边成型，
横纹拉丝,镀暗古铜效果(同展示区)
字壳厚度10mm
耐候胶粘贴安装
不可溢胶</t>
  </si>
  <si>
    <t>BD</t>
  </si>
  <si>
    <t>住户门牌</t>
  </si>
  <si>
    <t>200*80*5</t>
  </si>
  <si>
    <t>5mmTHK.亚克力板切割成型
表面喷金属漆PANTONE 875 C
内容丝印
耐候胶粘贴安装
不可溢胶</t>
  </si>
  <si>
    <t>BE</t>
  </si>
  <si>
    <t>消防梯楼层标识</t>
  </si>
  <si>
    <t>355*240*5</t>
  </si>
  <si>
    <t>地下车库导示标识</t>
  </si>
  <si>
    <t>GB</t>
  </si>
  <si>
    <t>地库出入口龙门牌</t>
  </si>
  <si>
    <t>7250*700*60</t>
  </si>
  <si>
    <t>1.5mmTHK.304#不锈钢激光切割折弯焊接成型
表面烤漆深灰PANTONE Black7C
内容3M反光膜雕刻粘贴
背面种钉安装
四边耐候胶固定
不可溢胶</t>
  </si>
  <si>
    <t>GC</t>
  </si>
  <si>
    <t>地库索引灯箱</t>
  </si>
  <si>
    <t>2200*300*80</t>
  </si>
  <si>
    <t>Ø20mm不锈钢圆管切割成型
表面烤漆深灰PANTONE Black 7 C
1.5mmTHK.304#不锈钢激光切割折弯焊接成型
表面烤漆深灰PANTONE Black 7 C
内容3M反光膜雕刻粘贴</t>
  </si>
  <si>
    <t>GD</t>
  </si>
  <si>
    <t>电梯厅入口索引灯箱</t>
  </si>
  <si>
    <t>1500*300*80</t>
  </si>
  <si>
    <t>GE</t>
  </si>
  <si>
    <t>电梯厅入口处标识</t>
  </si>
  <si>
    <t>598*500*40</t>
  </si>
  <si>
    <t>面板1.5mmTHK.304#不锈钢切割成型，
围边1.2mmTHK.304#不锈钢切割成型，
字壳厚度30mm，表面镀古铜效果， 同展示区
横纹拉丝，
背面种钉安装
耐候胶固定于石材面
不可溢胶</t>
  </si>
  <si>
    <t>/</t>
  </si>
  <si>
    <t>备注：表中单价、总价均为税前价格，以上单价包含制作、预埋、安装、运输、维护、管理费及利润等除税金外一切费用。</t>
  </si>
  <si>
    <t>三明生态康养城一期交付区门牌及楼栋标识采购安装工程发包价（C12）</t>
  </si>
  <si>
    <t>单价（元）</t>
  </si>
  <si>
    <t>园区标识</t>
  </si>
  <si>
    <t>EE</t>
  </si>
  <si>
    <t>1127*800*60</t>
  </si>
  <si>
    <t>EF</t>
  </si>
  <si>
    <t>建筑入口标识</t>
  </si>
  <si>
    <t>电梯楼层标识</t>
  </si>
  <si>
    <t>三明生态康养城一期交付区门牌及楼栋标识采购安装工程发包价（C13）</t>
  </si>
  <si>
    <t>1794*800*60</t>
  </si>
  <si>
    <t>5mmTHK.亚克力板切割成型
表面喷金属漆PANTONE Black 7 C
内容丝印
耐候胶粘贴安装
不可溢胶</t>
  </si>
  <si>
    <t>779*500*40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</si>
</sst>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ill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8" borderId="13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27" borderId="16" applyNumberFormat="0" applyFon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16" borderId="12" applyNumberFormat="0" applyAlignment="0" applyProtection="0">
      <alignment vertical="center"/>
    </xf>
    <xf numFmtId="0" fontId="31" fillId="16" borderId="13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6" fillId="0" borderId="0"/>
  </cellStyleXfs>
  <cellXfs count="8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NumberFormat="1" applyFont="1" applyFill="1" applyBorder="1" applyAlignment="1">
      <alignment vertical="center" wrapText="1"/>
    </xf>
    <xf numFmtId="0" fontId="11" fillId="0" borderId="3" xfId="0" applyNumberFormat="1" applyFont="1" applyFill="1" applyBorder="1" applyAlignment="1">
      <alignment vertical="center" wrapText="1"/>
    </xf>
    <xf numFmtId="0" fontId="12" fillId="0" borderId="5" xfId="0" applyNumberFormat="1" applyFont="1" applyFill="1" applyBorder="1" applyAlignment="1">
      <alignment vertical="center" wrapText="1"/>
    </xf>
    <xf numFmtId="0" fontId="13" fillId="0" borderId="3" xfId="0" applyNumberFormat="1" applyFont="1" applyFill="1" applyBorder="1" applyAlignment="1">
      <alignment vertical="center" wrapText="1"/>
    </xf>
    <xf numFmtId="0" fontId="14" fillId="0" borderId="5" xfId="0" applyNumberFormat="1" applyFont="1" applyFill="1" applyBorder="1" applyAlignment="1">
      <alignment vertical="center" wrapText="1"/>
    </xf>
    <xf numFmtId="0" fontId="11" fillId="0" borderId="5" xfId="0" applyNumberFormat="1" applyFont="1" applyFill="1" applyBorder="1" applyAlignment="1">
      <alignment vertical="center" wrapText="1"/>
    </xf>
    <xf numFmtId="0" fontId="12" fillId="0" borderId="6" xfId="0" applyNumberFormat="1" applyFont="1" applyFill="1" applyBorder="1" applyAlignment="1">
      <alignment vertical="center" wrapText="1"/>
    </xf>
    <xf numFmtId="0" fontId="12" fillId="0" borderId="3" xfId="0" applyNumberFormat="1" applyFont="1" applyFill="1" applyBorder="1" applyAlignment="1">
      <alignment vertical="center" wrapText="1"/>
    </xf>
    <xf numFmtId="0" fontId="11" fillId="0" borderId="9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2.png"/><Relationship Id="rId3" Type="http://schemas.openxmlformats.org/officeDocument/2006/relationships/image" Target="../media/image5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2.png"/><Relationship Id="rId4" Type="http://schemas.openxmlformats.org/officeDocument/2006/relationships/image" Target="../media/image14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55245</xdr:colOff>
      <xdr:row>6</xdr:row>
      <xdr:rowOff>541020</xdr:rowOff>
    </xdr:from>
    <xdr:to>
      <xdr:col>3</xdr:col>
      <xdr:colOff>2095500</xdr:colOff>
      <xdr:row>6</xdr:row>
      <xdr:rowOff>1795780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9355" y="9024620"/>
          <a:ext cx="2040255" cy="1254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154305</xdr:colOff>
      <xdr:row>7</xdr:row>
      <xdr:rowOff>494665</xdr:rowOff>
    </xdr:from>
    <xdr:to>
      <xdr:col>3</xdr:col>
      <xdr:colOff>2095500</xdr:colOff>
      <xdr:row>7</xdr:row>
      <xdr:rowOff>1733550</xdr:rowOff>
    </xdr:to>
    <xdr:pic>
      <xdr:nvPicPr>
        <xdr:cNvPr id="28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58415" y="11353165"/>
          <a:ext cx="1941195" cy="1238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3</xdr:row>
      <xdr:rowOff>889000</xdr:rowOff>
    </xdr:from>
    <xdr:to>
      <xdr:col>3</xdr:col>
      <xdr:colOff>2095500</xdr:colOff>
      <xdr:row>3</xdr:row>
      <xdr:rowOff>1595120</xdr:rowOff>
    </xdr:to>
    <xdr:pic>
      <xdr:nvPicPr>
        <xdr:cNvPr id="64" name="图片 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18410" y="2133600"/>
          <a:ext cx="1981200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4</xdr:row>
      <xdr:rowOff>330200</xdr:rowOff>
    </xdr:from>
    <xdr:to>
      <xdr:col>3</xdr:col>
      <xdr:colOff>2095500</xdr:colOff>
      <xdr:row>4</xdr:row>
      <xdr:rowOff>1708150</xdr:rowOff>
    </xdr:to>
    <xdr:pic>
      <xdr:nvPicPr>
        <xdr:cNvPr id="65" name="图片 6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31110" y="3987800"/>
          <a:ext cx="1968500" cy="1377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5</xdr:row>
      <xdr:rowOff>431800</xdr:rowOff>
    </xdr:from>
    <xdr:to>
      <xdr:col>3</xdr:col>
      <xdr:colOff>2095500</xdr:colOff>
      <xdr:row>5</xdr:row>
      <xdr:rowOff>1864360</xdr:rowOff>
    </xdr:to>
    <xdr:pic>
      <xdr:nvPicPr>
        <xdr:cNvPr id="66" name="图片 6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569210" y="6502400"/>
          <a:ext cx="1930400" cy="143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268605</xdr:colOff>
      <xdr:row>9</xdr:row>
      <xdr:rowOff>606425</xdr:rowOff>
    </xdr:from>
    <xdr:to>
      <xdr:col>3</xdr:col>
      <xdr:colOff>2068830</xdr:colOff>
      <xdr:row>9</xdr:row>
      <xdr:rowOff>1014730</xdr:rowOff>
    </xdr:to>
    <xdr:pic>
      <xdr:nvPicPr>
        <xdr:cNvPr id="2" name="图片 1" descr="77495b10319c8e6cc30bcf6b139d43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72715" y="14271625"/>
          <a:ext cx="1800225" cy="408305"/>
        </a:xfrm>
        <a:prstGeom prst="rect">
          <a:avLst/>
        </a:prstGeom>
      </xdr:spPr>
    </xdr:pic>
    <xdr:clientData/>
  </xdr:twoCellAnchor>
  <xdr:twoCellAnchor editAs="oneCell">
    <xdr:from>
      <xdr:col>3</xdr:col>
      <xdr:colOff>261620</xdr:colOff>
      <xdr:row>10</xdr:row>
      <xdr:rowOff>622300</xdr:rowOff>
    </xdr:from>
    <xdr:to>
      <xdr:col>3</xdr:col>
      <xdr:colOff>2061845</xdr:colOff>
      <xdr:row>10</xdr:row>
      <xdr:rowOff>1104265</xdr:rowOff>
    </xdr:to>
    <xdr:pic>
      <xdr:nvPicPr>
        <xdr:cNvPr id="3" name="图片 2" descr="ff7d5680f2457eba273f27067a16c9f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665730" y="15963900"/>
          <a:ext cx="1800225" cy="481965"/>
        </a:xfrm>
        <a:prstGeom prst="rect">
          <a:avLst/>
        </a:prstGeom>
      </xdr:spPr>
    </xdr:pic>
    <xdr:clientData/>
  </xdr:twoCellAnchor>
  <xdr:twoCellAnchor editAs="oneCell">
    <xdr:from>
      <xdr:col>3</xdr:col>
      <xdr:colOff>215900</xdr:colOff>
      <xdr:row>11</xdr:row>
      <xdr:rowOff>798195</xdr:rowOff>
    </xdr:from>
    <xdr:to>
      <xdr:col>3</xdr:col>
      <xdr:colOff>2016125</xdr:colOff>
      <xdr:row>11</xdr:row>
      <xdr:rowOff>1318895</xdr:rowOff>
    </xdr:to>
    <xdr:pic>
      <xdr:nvPicPr>
        <xdr:cNvPr id="4" name="图片 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620010" y="17689195"/>
          <a:ext cx="1800225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12</xdr:row>
      <xdr:rowOff>386715</xdr:rowOff>
    </xdr:from>
    <xdr:to>
      <xdr:col>3</xdr:col>
      <xdr:colOff>1993265</xdr:colOff>
      <xdr:row>12</xdr:row>
      <xdr:rowOff>1598930</xdr:rowOff>
    </xdr:to>
    <xdr:pic>
      <xdr:nvPicPr>
        <xdr:cNvPr id="9" name="图片 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593975" y="18890615"/>
          <a:ext cx="1803400" cy="1212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120015</xdr:colOff>
      <xdr:row>3</xdr:row>
      <xdr:rowOff>546100</xdr:rowOff>
    </xdr:from>
    <xdr:to>
      <xdr:col>4</xdr:col>
      <xdr:colOff>0</xdr:colOff>
      <xdr:row>3</xdr:row>
      <xdr:rowOff>1807210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1695" y="1790700"/>
          <a:ext cx="1975485" cy="1261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106680</xdr:colOff>
      <xdr:row>4</xdr:row>
      <xdr:rowOff>477520</xdr:rowOff>
    </xdr:from>
    <xdr:to>
      <xdr:col>4</xdr:col>
      <xdr:colOff>0</xdr:colOff>
      <xdr:row>4</xdr:row>
      <xdr:rowOff>1798320</xdr:rowOff>
    </xdr:to>
    <xdr:pic>
      <xdr:nvPicPr>
        <xdr:cNvPr id="55" name="图片 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88360" y="3970020"/>
          <a:ext cx="1988820" cy="132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69850</xdr:colOff>
      <xdr:row>6</xdr:row>
      <xdr:rowOff>494665</xdr:rowOff>
    </xdr:from>
    <xdr:to>
      <xdr:col>3</xdr:col>
      <xdr:colOff>2000250</xdr:colOff>
      <xdr:row>6</xdr:row>
      <xdr:rowOff>1927225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1530" y="6793865"/>
          <a:ext cx="1930400" cy="143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7</xdr:row>
      <xdr:rowOff>589280</xdr:rowOff>
    </xdr:from>
    <xdr:to>
      <xdr:col>3</xdr:col>
      <xdr:colOff>1883410</xdr:colOff>
      <xdr:row>7</xdr:row>
      <xdr:rowOff>1647190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361690" y="9301480"/>
          <a:ext cx="1803400" cy="1057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161290</xdr:colOff>
      <xdr:row>3</xdr:row>
      <xdr:rowOff>774065</xdr:rowOff>
    </xdr:from>
    <xdr:to>
      <xdr:col>3</xdr:col>
      <xdr:colOff>2095500</xdr:colOff>
      <xdr:row>3</xdr:row>
      <xdr:rowOff>1492885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93490" y="2018665"/>
          <a:ext cx="1934210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4</xdr:row>
      <xdr:rowOff>330200</xdr:rowOff>
    </xdr:from>
    <xdr:to>
      <xdr:col>3</xdr:col>
      <xdr:colOff>2095500</xdr:colOff>
      <xdr:row>4</xdr:row>
      <xdr:rowOff>1708150</xdr:rowOff>
    </xdr:to>
    <xdr:pic>
      <xdr:nvPicPr>
        <xdr:cNvPr id="55" name="图片 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59200" y="3987800"/>
          <a:ext cx="1968500" cy="1377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5</xdr:row>
      <xdr:rowOff>431800</xdr:rowOff>
    </xdr:from>
    <xdr:to>
      <xdr:col>3</xdr:col>
      <xdr:colOff>2095500</xdr:colOff>
      <xdr:row>5</xdr:row>
      <xdr:rowOff>1864360</xdr:rowOff>
    </xdr:to>
    <xdr:pic>
      <xdr:nvPicPr>
        <xdr:cNvPr id="56" name="图片 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7300" y="6502400"/>
          <a:ext cx="1930400" cy="143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59690</xdr:colOff>
      <xdr:row>6</xdr:row>
      <xdr:rowOff>428625</xdr:rowOff>
    </xdr:from>
    <xdr:to>
      <xdr:col>3</xdr:col>
      <xdr:colOff>1863090</xdr:colOff>
      <xdr:row>6</xdr:row>
      <xdr:rowOff>1348105</xdr:rowOff>
    </xdr:to>
    <xdr:pic>
      <xdr:nvPicPr>
        <xdr:cNvPr id="2" name="图片 1" descr="b373869bd4b69d6a20eece538d1d95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691890" y="8391525"/>
          <a:ext cx="1803400" cy="919480"/>
        </a:xfrm>
        <a:prstGeom prst="rect">
          <a:avLst/>
        </a:prstGeom>
      </xdr:spPr>
    </xdr:pic>
    <xdr:clientData/>
  </xdr:twoCellAnchor>
  <xdr:twoCellAnchor>
    <xdr:from>
      <xdr:col>3</xdr:col>
      <xdr:colOff>160020</xdr:colOff>
      <xdr:row>7</xdr:row>
      <xdr:rowOff>334645</xdr:rowOff>
    </xdr:from>
    <xdr:to>
      <xdr:col>3</xdr:col>
      <xdr:colOff>1929130</xdr:colOff>
      <xdr:row>7</xdr:row>
      <xdr:rowOff>1464310</xdr:rowOff>
    </xdr:to>
    <xdr:grpSp>
      <xdr:nvGrpSpPr>
        <xdr:cNvPr id="3" name="组合 2"/>
        <xdr:cNvGrpSpPr/>
      </xdr:nvGrpSpPr>
      <xdr:grpSpPr>
        <a:xfrm>
          <a:off x="3792220" y="9872345"/>
          <a:ext cx="1769110" cy="1129665"/>
          <a:chOff x="5928" y="10801"/>
          <a:chExt cx="14066" cy="8978"/>
        </a:xfrm>
      </xdr:grpSpPr>
      <xdr:pic>
        <xdr:nvPicPr>
          <xdr:cNvPr id="4" name="图片 3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5928" y="10801"/>
            <a:ext cx="14067" cy="8979"/>
          </a:xfrm>
          <a:prstGeom prst="rect">
            <a:avLst/>
          </a:prstGeom>
          <a:noFill/>
          <a:ln w="9525">
            <a:noFill/>
          </a:ln>
        </xdr:spPr>
      </xdr:pic>
      <xdr:sp>
        <xdr:nvSpPr>
          <xdr:cNvPr id="5" name="矩形 4"/>
          <xdr:cNvSpPr/>
        </xdr:nvSpPr>
        <xdr:spPr>
          <a:xfrm>
            <a:off x="11171" y="13624"/>
            <a:ext cx="1941" cy="564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sp>
        <xdr:nvSpPr>
          <xdr:cNvPr id="6" name="矩形 5"/>
          <xdr:cNvSpPr/>
        </xdr:nvSpPr>
        <xdr:spPr>
          <a:xfrm>
            <a:off x="14259" y="13713"/>
            <a:ext cx="1937" cy="564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</xdr:grpSp>
    <xdr:clientData/>
  </xdr:twoCellAnchor>
  <xdr:twoCellAnchor editAs="oneCell">
    <xdr:from>
      <xdr:col>3</xdr:col>
      <xdr:colOff>137795</xdr:colOff>
      <xdr:row>9</xdr:row>
      <xdr:rowOff>942340</xdr:rowOff>
    </xdr:from>
    <xdr:to>
      <xdr:col>3</xdr:col>
      <xdr:colOff>1938020</xdr:colOff>
      <xdr:row>9</xdr:row>
      <xdr:rowOff>1350645</xdr:rowOff>
    </xdr:to>
    <xdr:pic>
      <xdr:nvPicPr>
        <xdr:cNvPr id="7" name="图片 6" descr="77495b10319c8e6cc30bcf6b139d43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769995" y="12727940"/>
          <a:ext cx="1800225" cy="408305"/>
        </a:xfrm>
        <a:prstGeom prst="rect">
          <a:avLst/>
        </a:prstGeom>
      </xdr:spPr>
    </xdr:pic>
    <xdr:clientData/>
  </xdr:twoCellAnchor>
  <xdr:twoCellAnchor editAs="oneCell">
    <xdr:from>
      <xdr:col>3</xdr:col>
      <xdr:colOff>204470</xdr:colOff>
      <xdr:row>10</xdr:row>
      <xdr:rowOff>784225</xdr:rowOff>
    </xdr:from>
    <xdr:to>
      <xdr:col>3</xdr:col>
      <xdr:colOff>2004695</xdr:colOff>
      <xdr:row>10</xdr:row>
      <xdr:rowOff>1266190</xdr:rowOff>
    </xdr:to>
    <xdr:pic>
      <xdr:nvPicPr>
        <xdr:cNvPr id="8" name="图片 7" descr="ff7d5680f2457eba273f27067a16c9f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836670" y="14195425"/>
          <a:ext cx="1800225" cy="481965"/>
        </a:xfrm>
        <a:prstGeom prst="rect">
          <a:avLst/>
        </a:prstGeom>
      </xdr:spPr>
    </xdr:pic>
    <xdr:clientData/>
  </xdr:twoCellAnchor>
  <xdr:twoCellAnchor editAs="oneCell">
    <xdr:from>
      <xdr:col>3</xdr:col>
      <xdr:colOff>149225</xdr:colOff>
      <xdr:row>11</xdr:row>
      <xdr:rowOff>459105</xdr:rowOff>
    </xdr:from>
    <xdr:to>
      <xdr:col>3</xdr:col>
      <xdr:colOff>1952625</xdr:colOff>
      <xdr:row>11</xdr:row>
      <xdr:rowOff>975995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781425" y="15305405"/>
          <a:ext cx="1803400" cy="516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12</xdr:row>
      <xdr:rowOff>375285</xdr:rowOff>
    </xdr:from>
    <xdr:to>
      <xdr:col>3</xdr:col>
      <xdr:colOff>1883410</xdr:colOff>
      <xdr:row>12</xdr:row>
      <xdr:rowOff>1587500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712210" y="16440785"/>
          <a:ext cx="1803400" cy="1212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2"/>
  <sheetViews>
    <sheetView tabSelected="1" view="pageBreakPreview" zoomScale="140" zoomScaleNormal="130" zoomScaleSheetLayoutView="140" workbookViewId="0">
      <selection activeCell="C4" sqref="C4"/>
    </sheetView>
  </sheetViews>
  <sheetFormatPr defaultColWidth="9" defaultRowHeight="13.5" outlineLevelCol="2"/>
  <cols>
    <col min="1" max="1" width="22.7833333333333" style="64" customWidth="1"/>
    <col min="2" max="2" width="23.7416666666667" style="64" customWidth="1"/>
    <col min="3" max="3" width="19.1333333333333" style="64" customWidth="1"/>
  </cols>
  <sheetData>
    <row r="1" ht="39" customHeight="1" spans="1:3">
      <c r="A1" s="65" t="s">
        <v>0</v>
      </c>
      <c r="B1" s="65"/>
      <c r="C1" s="65"/>
    </row>
    <row r="2" ht="30" customHeight="1" spans="1:3">
      <c r="A2" s="66" t="s">
        <v>1</v>
      </c>
      <c r="B2" s="66" t="s">
        <v>2</v>
      </c>
      <c r="C2" s="66" t="s">
        <v>3</v>
      </c>
    </row>
    <row r="3" ht="30" customHeight="1" spans="1:3">
      <c r="A3" s="67" t="s">
        <v>4</v>
      </c>
      <c r="B3" s="67">
        <f>'C6 高层'!J14</f>
        <v>128160</v>
      </c>
      <c r="C3" s="68"/>
    </row>
    <row r="4" ht="30" customHeight="1" spans="1:3">
      <c r="A4" s="69" t="s">
        <v>5</v>
      </c>
      <c r="B4" s="69">
        <f>'C12'!J9</f>
        <v>16280</v>
      </c>
      <c r="C4" s="70"/>
    </row>
    <row r="5" ht="30" customHeight="1" spans="1:3">
      <c r="A5" s="67" t="s">
        <v>6</v>
      </c>
      <c r="B5" s="67">
        <f>'C13'!J14</f>
        <v>154370</v>
      </c>
      <c r="C5" s="71"/>
    </row>
    <row r="6" ht="30" customHeight="1" spans="1:3">
      <c r="A6" s="72" t="s">
        <v>7</v>
      </c>
      <c r="B6" s="73">
        <f>SUM(B3:B5)</f>
        <v>298810</v>
      </c>
      <c r="C6" s="74"/>
    </row>
    <row r="7" ht="30" customHeight="1" spans="1:3">
      <c r="A7" s="75" t="s">
        <v>8</v>
      </c>
      <c r="B7" s="76"/>
      <c r="C7" s="77"/>
    </row>
    <row r="8" ht="30" customHeight="1" spans="1:3">
      <c r="A8" s="78"/>
      <c r="B8" s="78"/>
      <c r="C8" s="78"/>
    </row>
    <row r="9" spans="1:3">
      <c r="A9" s="79"/>
      <c r="B9" s="79"/>
      <c r="C9" s="79"/>
    </row>
    <row r="10" spans="1:3">
      <c r="A10" s="79"/>
      <c r="B10" s="79"/>
      <c r="C10" s="79"/>
    </row>
    <row r="11" spans="1:3">
      <c r="A11" s="79"/>
      <c r="B11" s="79"/>
      <c r="C11" s="79"/>
    </row>
    <row r="12" spans="1:3">
      <c r="A12" s="79"/>
      <c r="B12" s="79"/>
      <c r="C12" s="79"/>
    </row>
  </sheetData>
  <mergeCells count="2">
    <mergeCell ref="A1:C1"/>
    <mergeCell ref="A7:C7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5"/>
  <sheetViews>
    <sheetView zoomScale="80" zoomScaleNormal="80" workbookViewId="0">
      <selection activeCell="H13" sqref="H13"/>
    </sheetView>
  </sheetViews>
  <sheetFormatPr defaultColWidth="9" defaultRowHeight="13.5"/>
  <cols>
    <col min="1" max="1" width="6.71666666666667" style="2" customWidth="1"/>
    <col min="2" max="2" width="11.0916666666667" style="2" customWidth="1"/>
    <col min="3" max="3" width="13.7416666666667" style="3" customWidth="1"/>
    <col min="4" max="4" width="30.675" style="2" customWidth="1"/>
    <col min="5" max="5" width="18.125" style="3" customWidth="1"/>
    <col min="6" max="6" width="31.5" style="4" customWidth="1"/>
    <col min="7" max="8" width="9.53333333333333" style="5" customWidth="1"/>
    <col min="9" max="9" width="11.0833333333333" style="2" customWidth="1"/>
    <col min="10" max="10" width="12.9583333333333" style="2" customWidth="1"/>
    <col min="11" max="11" width="15.9333333333333" style="2" customWidth="1"/>
    <col min="12" max="16384" width="9" style="2"/>
  </cols>
  <sheetData>
    <row r="1" ht="33" customHeight="1" spans="1:11">
      <c r="A1" s="6" t="s">
        <v>9</v>
      </c>
      <c r="B1" s="7"/>
      <c r="C1" s="8"/>
      <c r="D1" s="7"/>
      <c r="E1" s="8"/>
      <c r="F1" s="9"/>
      <c r="G1" s="10"/>
      <c r="H1" s="10"/>
      <c r="I1" s="7"/>
      <c r="J1" s="7"/>
      <c r="K1" s="33"/>
    </row>
    <row r="2" s="3" customFormat="1" ht="34" customHeight="1" spans="1:11">
      <c r="A2" s="12" t="s">
        <v>10</v>
      </c>
      <c r="B2" s="12" t="s">
        <v>11</v>
      </c>
      <c r="C2" s="12" t="s">
        <v>12</v>
      </c>
      <c r="D2" s="12" t="s">
        <v>13</v>
      </c>
      <c r="E2" s="12" t="s">
        <v>14</v>
      </c>
      <c r="F2" s="13" t="s">
        <v>15</v>
      </c>
      <c r="G2" s="13" t="s">
        <v>16</v>
      </c>
      <c r="H2" s="13" t="s">
        <v>17</v>
      </c>
      <c r="I2" s="12" t="s">
        <v>18</v>
      </c>
      <c r="J2" s="12" t="s">
        <v>19</v>
      </c>
      <c r="K2" s="12" t="s">
        <v>3</v>
      </c>
    </row>
    <row r="3" s="1" customFormat="1" ht="31" customHeight="1" spans="1:11">
      <c r="A3" s="15" t="s">
        <v>20</v>
      </c>
      <c r="B3" s="16"/>
      <c r="C3" s="16"/>
      <c r="D3" s="16"/>
      <c r="E3" s="16"/>
      <c r="F3" s="17"/>
      <c r="G3" s="16"/>
      <c r="H3" s="16"/>
      <c r="I3" s="17"/>
      <c r="J3" s="14"/>
      <c r="K3" s="34"/>
    </row>
    <row r="4" s="1" customFormat="1" ht="190" customHeight="1" spans="1:11">
      <c r="A4" s="19">
        <v>1</v>
      </c>
      <c r="B4" s="19" t="s">
        <v>21</v>
      </c>
      <c r="C4" s="20" t="s">
        <v>22</v>
      </c>
      <c r="D4" s="21"/>
      <c r="E4" s="22" t="s">
        <v>23</v>
      </c>
      <c r="F4" s="51" t="s">
        <v>24</v>
      </c>
      <c r="G4" s="22">
        <v>8</v>
      </c>
      <c r="H4" s="22" t="s">
        <v>25</v>
      </c>
      <c r="I4" s="35">
        <v>1600</v>
      </c>
      <c r="J4" s="35">
        <f>G4*I4</f>
        <v>12800</v>
      </c>
      <c r="K4" s="36"/>
    </row>
    <row r="5" s="1" customFormat="1" ht="190" customHeight="1" spans="1:11">
      <c r="A5" s="19">
        <v>2</v>
      </c>
      <c r="B5" s="19" t="s">
        <v>26</v>
      </c>
      <c r="C5" s="20" t="s">
        <v>27</v>
      </c>
      <c r="D5" s="21"/>
      <c r="E5" s="22" t="s">
        <v>28</v>
      </c>
      <c r="F5" s="51" t="s">
        <v>29</v>
      </c>
      <c r="G5" s="22">
        <v>4</v>
      </c>
      <c r="H5" s="22" t="s">
        <v>25</v>
      </c>
      <c r="I5" s="35">
        <v>280</v>
      </c>
      <c r="J5" s="35">
        <f t="shared" ref="J5:J13" si="0">G5*I5</f>
        <v>1120</v>
      </c>
      <c r="K5" s="36"/>
    </row>
    <row r="6" s="1" customFormat="1" ht="190" customHeight="1" spans="1:11">
      <c r="A6" s="19">
        <v>3</v>
      </c>
      <c r="B6" s="19" t="s">
        <v>30</v>
      </c>
      <c r="C6" s="20" t="s">
        <v>31</v>
      </c>
      <c r="D6" s="21"/>
      <c r="E6" s="22" t="s">
        <v>32</v>
      </c>
      <c r="F6" s="51" t="s">
        <v>33</v>
      </c>
      <c r="G6" s="22">
        <v>228</v>
      </c>
      <c r="H6" s="22" t="s">
        <v>25</v>
      </c>
      <c r="I6" s="35">
        <v>100</v>
      </c>
      <c r="J6" s="35">
        <f t="shared" si="0"/>
        <v>22800</v>
      </c>
      <c r="K6" s="36"/>
    </row>
    <row r="7" s="1" customFormat="1" ht="187" customHeight="1" spans="1:11">
      <c r="A7" s="19">
        <v>4</v>
      </c>
      <c r="B7" s="19" t="s">
        <v>34</v>
      </c>
      <c r="C7" s="20" t="s">
        <v>35</v>
      </c>
      <c r="D7" s="21"/>
      <c r="E7" s="22" t="s">
        <v>36</v>
      </c>
      <c r="F7" s="51" t="s">
        <v>37</v>
      </c>
      <c r="G7" s="22">
        <v>752</v>
      </c>
      <c r="H7" s="22" t="s">
        <v>25</v>
      </c>
      <c r="I7" s="35">
        <v>25</v>
      </c>
      <c r="J7" s="35">
        <f t="shared" si="0"/>
        <v>18800</v>
      </c>
      <c r="K7" s="36"/>
    </row>
    <row r="8" s="1" customFormat="1" ht="190" customHeight="1" spans="1:11">
      <c r="A8" s="19">
        <v>5</v>
      </c>
      <c r="B8" s="19" t="s">
        <v>38</v>
      </c>
      <c r="C8" s="20" t="s">
        <v>39</v>
      </c>
      <c r="D8" s="21"/>
      <c r="E8" s="22" t="s">
        <v>40</v>
      </c>
      <c r="F8" s="52" t="s">
        <v>37</v>
      </c>
      <c r="G8" s="22">
        <v>236</v>
      </c>
      <c r="H8" s="22" t="s">
        <v>25</v>
      </c>
      <c r="I8" s="35">
        <v>40</v>
      </c>
      <c r="J8" s="35">
        <f t="shared" si="0"/>
        <v>9440</v>
      </c>
      <c r="K8" s="36"/>
    </row>
    <row r="9" s="1" customFormat="1" ht="31" customHeight="1" spans="1:11">
      <c r="A9" s="15" t="s">
        <v>41</v>
      </c>
      <c r="B9" s="16"/>
      <c r="C9" s="16"/>
      <c r="D9" s="16"/>
      <c r="E9" s="16"/>
      <c r="F9" s="17"/>
      <c r="G9" s="16"/>
      <c r="H9" s="16"/>
      <c r="I9" s="17"/>
      <c r="J9" s="14"/>
      <c r="K9" s="34"/>
    </row>
    <row r="10" s="1" customFormat="1" ht="132" customHeight="1" spans="1:11">
      <c r="A10" s="21">
        <v>6</v>
      </c>
      <c r="B10" s="21" t="s">
        <v>42</v>
      </c>
      <c r="C10" s="22" t="s">
        <v>43</v>
      </c>
      <c r="D10" s="21"/>
      <c r="E10" s="22" t="s">
        <v>44</v>
      </c>
      <c r="F10" s="23" t="s">
        <v>45</v>
      </c>
      <c r="G10" s="22">
        <v>2</v>
      </c>
      <c r="H10" s="22" t="s">
        <v>25</v>
      </c>
      <c r="I10" s="60">
        <v>4500</v>
      </c>
      <c r="J10" s="35">
        <f t="shared" si="0"/>
        <v>9000</v>
      </c>
      <c r="K10" s="36"/>
    </row>
    <row r="11" s="1" customFormat="1" ht="122" customHeight="1" spans="1:11">
      <c r="A11" s="21">
        <v>7</v>
      </c>
      <c r="B11" s="21" t="s">
        <v>46</v>
      </c>
      <c r="C11" s="22" t="s">
        <v>47</v>
      </c>
      <c r="D11" s="21"/>
      <c r="E11" s="22" t="s">
        <v>48</v>
      </c>
      <c r="F11" s="23" t="s">
        <v>49</v>
      </c>
      <c r="G11" s="22">
        <v>23</v>
      </c>
      <c r="H11" s="22" t="s">
        <v>25</v>
      </c>
      <c r="I11" s="60">
        <v>1600</v>
      </c>
      <c r="J11" s="35">
        <f t="shared" si="0"/>
        <v>36800</v>
      </c>
      <c r="K11" s="36"/>
    </row>
    <row r="12" s="1" customFormat="1" ht="127" customHeight="1" spans="1:11">
      <c r="A12" s="21">
        <v>8</v>
      </c>
      <c r="B12" s="21" t="s">
        <v>50</v>
      </c>
      <c r="C12" s="22" t="s">
        <v>51</v>
      </c>
      <c r="D12" s="21"/>
      <c r="E12" s="22" t="s">
        <v>52</v>
      </c>
      <c r="F12" s="23" t="s">
        <v>49</v>
      </c>
      <c r="G12" s="22">
        <v>12</v>
      </c>
      <c r="H12" s="22" t="s">
        <v>25</v>
      </c>
      <c r="I12" s="60">
        <v>1000</v>
      </c>
      <c r="J12" s="35">
        <f t="shared" si="0"/>
        <v>12000</v>
      </c>
      <c r="K12" s="36"/>
    </row>
    <row r="13" s="1" customFormat="1" ht="172" customHeight="1" spans="1:11">
      <c r="A13" s="21">
        <v>9</v>
      </c>
      <c r="B13" s="21" t="s">
        <v>53</v>
      </c>
      <c r="C13" s="22" t="s">
        <v>54</v>
      </c>
      <c r="D13" s="21"/>
      <c r="E13" s="22" t="s">
        <v>55</v>
      </c>
      <c r="F13" s="23" t="s">
        <v>56</v>
      </c>
      <c r="G13" s="22">
        <v>12</v>
      </c>
      <c r="H13" s="22" t="s">
        <v>25</v>
      </c>
      <c r="I13" s="60">
        <v>450</v>
      </c>
      <c r="J13" s="38">
        <f t="shared" si="0"/>
        <v>5400</v>
      </c>
      <c r="K13" s="36"/>
    </row>
    <row r="14" ht="44" customHeight="1" spans="1:11">
      <c r="A14" s="53" t="s">
        <v>7</v>
      </c>
      <c r="B14" s="54"/>
      <c r="C14" s="54"/>
      <c r="D14" s="54"/>
      <c r="E14" s="54"/>
      <c r="F14" s="55"/>
      <c r="G14" s="56"/>
      <c r="H14" s="57"/>
      <c r="I14" s="61" t="s">
        <v>57</v>
      </c>
      <c r="J14" s="62">
        <f>SUM(J4:J8)+SUM(J10:J13)</f>
        <v>128160</v>
      </c>
      <c r="K14" s="63"/>
    </row>
    <row r="15" ht="42" customHeight="1" spans="1:11">
      <c r="A15" s="58" t="s">
        <v>58</v>
      </c>
      <c r="B15" s="58"/>
      <c r="C15" s="58"/>
      <c r="D15" s="58"/>
      <c r="E15" s="58"/>
      <c r="F15" s="59"/>
      <c r="G15" s="59"/>
      <c r="H15" s="59"/>
      <c r="I15" s="58"/>
      <c r="J15" s="58"/>
      <c r="K15" s="58"/>
    </row>
  </sheetData>
  <mergeCells count="3">
    <mergeCell ref="A1:K1"/>
    <mergeCell ref="A14:G14"/>
    <mergeCell ref="A15:K15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"/>
  <sheetViews>
    <sheetView zoomScale="85" zoomScaleNormal="85" topLeftCell="D1" workbookViewId="0">
      <selection activeCell="N4" sqref="N4"/>
    </sheetView>
  </sheetViews>
  <sheetFormatPr defaultColWidth="9" defaultRowHeight="13.5"/>
  <cols>
    <col min="1" max="1" width="11.8333333333333" style="2" customWidth="1"/>
    <col min="2" max="2" width="15.175" style="2" customWidth="1"/>
    <col min="3" max="3" width="16.0583333333333" style="3" customWidth="1"/>
    <col min="4" max="4" width="27.5" style="2" customWidth="1"/>
    <col min="5" max="5" width="20.8916666666667" style="3" customWidth="1"/>
    <col min="6" max="6" width="31.5" style="4" customWidth="1"/>
    <col min="7" max="8" width="11.6083333333333" style="5" customWidth="1"/>
    <col min="9" max="9" width="12.8333333333333" style="2" customWidth="1"/>
    <col min="10" max="10" width="13" style="2" customWidth="1"/>
    <col min="11" max="11" width="16.1666666666667" style="3" customWidth="1"/>
    <col min="12" max="16384" width="9" style="2"/>
  </cols>
  <sheetData>
    <row r="1" ht="33" customHeight="1" spans="1:11">
      <c r="A1" s="6" t="s">
        <v>59</v>
      </c>
      <c r="B1" s="7"/>
      <c r="C1" s="8"/>
      <c r="D1" s="7"/>
      <c r="E1" s="8"/>
      <c r="F1" s="9"/>
      <c r="G1" s="10"/>
      <c r="H1" s="10"/>
      <c r="I1" s="7"/>
      <c r="J1" s="7"/>
      <c r="K1" s="46"/>
    </row>
    <row r="2" ht="34" customHeight="1" spans="1:11">
      <c r="A2" s="11" t="s">
        <v>10</v>
      </c>
      <c r="B2" s="11" t="s">
        <v>11</v>
      </c>
      <c r="C2" s="12" t="s">
        <v>12</v>
      </c>
      <c r="D2" s="11" t="s">
        <v>13</v>
      </c>
      <c r="E2" s="12" t="s">
        <v>14</v>
      </c>
      <c r="F2" s="13" t="s">
        <v>15</v>
      </c>
      <c r="G2" s="14" t="s">
        <v>16</v>
      </c>
      <c r="H2" s="14" t="s">
        <v>17</v>
      </c>
      <c r="I2" s="11" t="s">
        <v>60</v>
      </c>
      <c r="J2" s="11" t="s">
        <v>19</v>
      </c>
      <c r="K2" s="12" t="s">
        <v>3</v>
      </c>
    </row>
    <row r="3" s="1" customFormat="1" ht="31" customHeight="1" spans="1:11">
      <c r="A3" s="15" t="s">
        <v>61</v>
      </c>
      <c r="B3" s="16"/>
      <c r="C3" s="16"/>
      <c r="D3" s="16"/>
      <c r="E3" s="16"/>
      <c r="F3" s="17"/>
      <c r="G3" s="16"/>
      <c r="H3" s="16"/>
      <c r="I3" s="17"/>
      <c r="J3" s="14"/>
      <c r="K3" s="47"/>
    </row>
    <row r="4" s="1" customFormat="1" ht="177" customHeight="1" spans="1:11">
      <c r="A4" s="14">
        <v>1</v>
      </c>
      <c r="B4" s="21" t="s">
        <v>62</v>
      </c>
      <c r="C4" s="21" t="s">
        <v>22</v>
      </c>
      <c r="D4" s="21"/>
      <c r="E4" s="22" t="s">
        <v>63</v>
      </c>
      <c r="F4" s="41" t="s">
        <v>24</v>
      </c>
      <c r="G4" s="22">
        <v>6</v>
      </c>
      <c r="H4" s="22" t="s">
        <v>25</v>
      </c>
      <c r="I4" s="21">
        <v>1600</v>
      </c>
      <c r="J4" s="21">
        <f t="shared" ref="J4:J8" si="0">G4*I4</f>
        <v>9600</v>
      </c>
      <c r="K4" s="48"/>
    </row>
    <row r="5" s="1" customFormat="1" ht="190" customHeight="1" spans="1:11">
      <c r="A5" s="14">
        <v>2</v>
      </c>
      <c r="B5" s="21" t="s">
        <v>64</v>
      </c>
      <c r="C5" s="21" t="s">
        <v>65</v>
      </c>
      <c r="D5" s="21"/>
      <c r="E5" s="22" t="s">
        <v>28</v>
      </c>
      <c r="F5" s="23" t="s">
        <v>29</v>
      </c>
      <c r="G5" s="22">
        <v>8</v>
      </c>
      <c r="H5" s="22" t="s">
        <v>25</v>
      </c>
      <c r="I5" s="21">
        <v>300</v>
      </c>
      <c r="J5" s="21">
        <f t="shared" si="0"/>
        <v>2400</v>
      </c>
      <c r="K5" s="48"/>
    </row>
    <row r="6" s="1" customFormat="1" ht="31" customHeight="1" spans="1:11">
      <c r="A6" s="15" t="s">
        <v>20</v>
      </c>
      <c r="B6" s="16"/>
      <c r="C6" s="16"/>
      <c r="D6" s="16"/>
      <c r="E6" s="16"/>
      <c r="F6" s="17"/>
      <c r="G6" s="16"/>
      <c r="H6" s="16"/>
      <c r="I6" s="17"/>
      <c r="J6" s="14"/>
      <c r="K6" s="47"/>
    </row>
    <row r="7" s="1" customFormat="1" ht="190" customHeight="1" spans="1:11">
      <c r="A7" s="19">
        <v>3</v>
      </c>
      <c r="B7" s="19" t="s">
        <v>21</v>
      </c>
      <c r="C7" s="20" t="s">
        <v>66</v>
      </c>
      <c r="D7" s="21"/>
      <c r="E7" s="22" t="s">
        <v>32</v>
      </c>
      <c r="F7" s="23" t="s">
        <v>33</v>
      </c>
      <c r="G7" s="22">
        <v>28</v>
      </c>
      <c r="H7" s="22" t="s">
        <v>25</v>
      </c>
      <c r="I7" s="35">
        <v>100</v>
      </c>
      <c r="J7" s="21">
        <f t="shared" si="0"/>
        <v>2800</v>
      </c>
      <c r="K7" s="36"/>
    </row>
    <row r="8" s="1" customFormat="1" ht="190" customHeight="1" spans="1:11">
      <c r="A8" s="19">
        <v>4</v>
      </c>
      <c r="B8" s="19" t="s">
        <v>30</v>
      </c>
      <c r="C8" s="20" t="s">
        <v>39</v>
      </c>
      <c r="D8" s="21"/>
      <c r="E8" s="22" t="s">
        <v>40</v>
      </c>
      <c r="F8" s="42" t="s">
        <v>37</v>
      </c>
      <c r="G8" s="22">
        <v>37</v>
      </c>
      <c r="H8" s="22" t="s">
        <v>25</v>
      </c>
      <c r="I8" s="35">
        <v>40</v>
      </c>
      <c r="J8" s="21">
        <f t="shared" si="0"/>
        <v>1480</v>
      </c>
      <c r="K8" s="36"/>
    </row>
    <row r="9" ht="44" customHeight="1" spans="1:11">
      <c r="A9" s="26" t="s">
        <v>7</v>
      </c>
      <c r="B9" s="27"/>
      <c r="C9" s="27"/>
      <c r="D9" s="27"/>
      <c r="E9" s="27"/>
      <c r="F9" s="27"/>
      <c r="G9" s="43"/>
      <c r="H9" s="43"/>
      <c r="I9" s="49" t="s">
        <v>57</v>
      </c>
      <c r="J9" s="49">
        <f>J4+J5+J7+J8</f>
        <v>16280</v>
      </c>
      <c r="K9" s="50"/>
    </row>
    <row r="10" ht="38" customHeight="1" spans="1:11">
      <c r="A10" s="44" t="s">
        <v>58</v>
      </c>
      <c r="B10" s="44"/>
      <c r="C10" s="44"/>
      <c r="D10" s="44"/>
      <c r="E10" s="44"/>
      <c r="F10" s="45"/>
      <c r="G10" s="45"/>
      <c r="H10" s="45"/>
      <c r="I10" s="44"/>
      <c r="J10" s="44"/>
      <c r="K10" s="44"/>
    </row>
  </sheetData>
  <mergeCells count="3">
    <mergeCell ref="A1:K1"/>
    <mergeCell ref="A9:G9"/>
    <mergeCell ref="A10:K10"/>
  </mergeCell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5"/>
  <sheetViews>
    <sheetView zoomScale="85" zoomScaleNormal="85" topLeftCell="A13" workbookViewId="0">
      <selection activeCell="G18" sqref="G18"/>
    </sheetView>
  </sheetViews>
  <sheetFormatPr defaultColWidth="9" defaultRowHeight="13.5"/>
  <cols>
    <col min="1" max="1" width="11.8333333333333" style="2" customWidth="1"/>
    <col min="2" max="2" width="15.5" style="2" customWidth="1"/>
    <col min="3" max="3" width="20.3333333333333" style="3" customWidth="1"/>
    <col min="4" max="4" width="29.2666666666667" style="2" customWidth="1"/>
    <col min="5" max="5" width="23.6666666666667" style="3" customWidth="1"/>
    <col min="6" max="6" width="31.5" style="4" customWidth="1"/>
    <col min="7" max="8" width="14.1166666666667" style="5" customWidth="1"/>
    <col min="9" max="9" width="13.575" style="2" customWidth="1"/>
    <col min="10" max="10" width="13.75" style="2" customWidth="1"/>
    <col min="11" max="11" width="16.1666666666667" style="2" customWidth="1"/>
    <col min="12" max="16384" width="9" style="2"/>
  </cols>
  <sheetData>
    <row r="1" ht="33" customHeight="1" spans="1:11">
      <c r="A1" s="6" t="s">
        <v>67</v>
      </c>
      <c r="B1" s="7"/>
      <c r="C1" s="8"/>
      <c r="D1" s="7"/>
      <c r="E1" s="8"/>
      <c r="F1" s="9"/>
      <c r="G1" s="10"/>
      <c r="H1" s="10"/>
      <c r="I1" s="7"/>
      <c r="J1" s="7"/>
      <c r="K1" s="33"/>
    </row>
    <row r="2" ht="34" customHeight="1" spans="1:23">
      <c r="A2" s="11" t="s">
        <v>10</v>
      </c>
      <c r="B2" s="11" t="s">
        <v>11</v>
      </c>
      <c r="C2" s="12" t="s">
        <v>12</v>
      </c>
      <c r="D2" s="11" t="s">
        <v>13</v>
      </c>
      <c r="E2" s="12" t="s">
        <v>14</v>
      </c>
      <c r="F2" s="13" t="s">
        <v>15</v>
      </c>
      <c r="G2" s="14" t="s">
        <v>16</v>
      </c>
      <c r="H2" s="14" t="s">
        <v>17</v>
      </c>
      <c r="I2" s="11" t="s">
        <v>60</v>
      </c>
      <c r="J2" s="11" t="s">
        <v>19</v>
      </c>
      <c r="K2" s="11" t="s">
        <v>3</v>
      </c>
      <c r="L2"/>
      <c r="M2"/>
      <c r="N2"/>
      <c r="O2"/>
      <c r="P2"/>
      <c r="Q2"/>
      <c r="R2"/>
      <c r="S2"/>
      <c r="T2"/>
      <c r="U2"/>
      <c r="V2"/>
      <c r="W2"/>
    </row>
    <row r="3" s="1" customFormat="1" ht="31" customHeight="1" spans="1:11">
      <c r="A3" s="15" t="s">
        <v>20</v>
      </c>
      <c r="B3" s="16"/>
      <c r="C3" s="16"/>
      <c r="D3" s="16"/>
      <c r="E3" s="16"/>
      <c r="F3" s="17"/>
      <c r="G3" s="16"/>
      <c r="H3" s="16"/>
      <c r="I3" s="17"/>
      <c r="J3" s="14"/>
      <c r="K3" s="34"/>
    </row>
    <row r="4" s="1" customFormat="1" ht="190" customHeight="1" spans="1:11">
      <c r="A4" s="18">
        <v>1</v>
      </c>
      <c r="B4" s="19" t="s">
        <v>21</v>
      </c>
      <c r="C4" s="20" t="s">
        <v>22</v>
      </c>
      <c r="D4" s="21"/>
      <c r="E4" s="22" t="s">
        <v>68</v>
      </c>
      <c r="F4" s="23" t="s">
        <v>24</v>
      </c>
      <c r="G4" s="22">
        <v>12</v>
      </c>
      <c r="H4" s="22" t="s">
        <v>25</v>
      </c>
      <c r="I4" s="35">
        <v>1600</v>
      </c>
      <c r="J4" s="35">
        <f>G4*I4</f>
        <v>19200</v>
      </c>
      <c r="K4" s="36"/>
    </row>
    <row r="5" s="1" customFormat="1" ht="190" customHeight="1" spans="1:11">
      <c r="A5" s="18">
        <v>2</v>
      </c>
      <c r="B5" s="19" t="s">
        <v>26</v>
      </c>
      <c r="C5" s="20" t="s">
        <v>27</v>
      </c>
      <c r="D5" s="21"/>
      <c r="E5" s="22" t="s">
        <v>28</v>
      </c>
      <c r="F5" s="23" t="s">
        <v>29</v>
      </c>
      <c r="G5" s="22">
        <v>6</v>
      </c>
      <c r="H5" s="22" t="s">
        <v>25</v>
      </c>
      <c r="I5" s="35">
        <v>250</v>
      </c>
      <c r="J5" s="35">
        <f t="shared" ref="J5:J10" si="0">G5*I5</f>
        <v>1500</v>
      </c>
      <c r="K5" s="36"/>
    </row>
    <row r="6" s="1" customFormat="1" ht="149" customHeight="1" spans="1:11">
      <c r="A6" s="18">
        <v>3</v>
      </c>
      <c r="B6" s="19" t="s">
        <v>30</v>
      </c>
      <c r="C6" s="20" t="s">
        <v>31</v>
      </c>
      <c r="D6" s="21"/>
      <c r="E6" s="22" t="s">
        <v>32</v>
      </c>
      <c r="F6" s="23" t="s">
        <v>33</v>
      </c>
      <c r="G6" s="22">
        <v>234</v>
      </c>
      <c r="H6" s="22" t="s">
        <v>25</v>
      </c>
      <c r="I6" s="35">
        <v>100</v>
      </c>
      <c r="J6" s="35">
        <f t="shared" si="0"/>
        <v>23400</v>
      </c>
      <c r="K6" s="36"/>
    </row>
    <row r="7" s="1" customFormat="1" ht="124" customHeight="1" spans="1:11">
      <c r="A7" s="18">
        <v>4</v>
      </c>
      <c r="B7" s="19" t="s">
        <v>34</v>
      </c>
      <c r="C7" s="20" t="s">
        <v>35</v>
      </c>
      <c r="D7" s="21"/>
      <c r="E7" s="22" t="s">
        <v>36</v>
      </c>
      <c r="F7" s="23" t="s">
        <v>37</v>
      </c>
      <c r="G7" s="22">
        <v>774</v>
      </c>
      <c r="H7" s="22" t="s">
        <v>25</v>
      </c>
      <c r="I7" s="35">
        <v>25</v>
      </c>
      <c r="J7" s="35">
        <f t="shared" si="0"/>
        <v>19350</v>
      </c>
      <c r="K7" s="36"/>
    </row>
    <row r="8" s="1" customFormat="1" ht="146" customHeight="1" spans="1:11">
      <c r="A8" s="18">
        <v>5</v>
      </c>
      <c r="B8" s="19" t="s">
        <v>38</v>
      </c>
      <c r="C8" s="20" t="s">
        <v>39</v>
      </c>
      <c r="D8" s="21"/>
      <c r="E8" s="22" t="s">
        <v>40</v>
      </c>
      <c r="F8" s="23" t="s">
        <v>69</v>
      </c>
      <c r="G8" s="22">
        <v>358</v>
      </c>
      <c r="H8" s="22" t="s">
        <v>25</v>
      </c>
      <c r="I8" s="35">
        <v>40</v>
      </c>
      <c r="J8" s="35">
        <f t="shared" si="0"/>
        <v>14320</v>
      </c>
      <c r="K8" s="36"/>
    </row>
    <row r="9" s="1" customFormat="1" ht="31" customHeight="1" spans="1:11">
      <c r="A9" s="15" t="s">
        <v>41</v>
      </c>
      <c r="B9" s="16"/>
      <c r="C9" s="16"/>
      <c r="D9" s="16"/>
      <c r="E9" s="16"/>
      <c r="F9" s="17"/>
      <c r="G9" s="16"/>
      <c r="H9" s="16"/>
      <c r="I9" s="17"/>
      <c r="J9" s="14"/>
      <c r="K9" s="34"/>
    </row>
    <row r="10" s="1" customFormat="1" ht="128" customHeight="1" spans="1:11">
      <c r="A10" s="24">
        <v>6</v>
      </c>
      <c r="B10" s="21" t="s">
        <v>42</v>
      </c>
      <c r="C10" s="22" t="s">
        <v>43</v>
      </c>
      <c r="D10" s="21"/>
      <c r="E10" s="22" t="s">
        <v>44</v>
      </c>
      <c r="F10" s="23" t="s">
        <v>45</v>
      </c>
      <c r="G10" s="22">
        <v>2</v>
      </c>
      <c r="H10" s="22" t="s">
        <v>25</v>
      </c>
      <c r="I10" s="37">
        <v>4500</v>
      </c>
      <c r="J10" s="35">
        <f t="shared" si="0"/>
        <v>9000</v>
      </c>
      <c r="K10" s="36"/>
    </row>
    <row r="11" s="1" customFormat="1" ht="113" customHeight="1" spans="1:11">
      <c r="A11" s="24">
        <v>7</v>
      </c>
      <c r="B11" s="21" t="s">
        <v>46</v>
      </c>
      <c r="C11" s="22" t="s">
        <v>47</v>
      </c>
      <c r="D11" s="21"/>
      <c r="E11" s="22" t="s">
        <v>48</v>
      </c>
      <c r="F11" s="23" t="s">
        <v>49</v>
      </c>
      <c r="G11" s="22">
        <v>35</v>
      </c>
      <c r="H11" s="22" t="s">
        <v>25</v>
      </c>
      <c r="I11" s="37">
        <v>1600</v>
      </c>
      <c r="J11" s="35">
        <f t="shared" ref="J11:J13" si="1">G11*I11</f>
        <v>56000</v>
      </c>
      <c r="K11" s="36"/>
    </row>
    <row r="12" s="1" customFormat="1" ht="96" customHeight="1" spans="1:11">
      <c r="A12" s="25">
        <v>8</v>
      </c>
      <c r="B12" s="21" t="s">
        <v>50</v>
      </c>
      <c r="C12" s="22" t="s">
        <v>51</v>
      </c>
      <c r="D12" s="21"/>
      <c r="E12" s="22" t="s">
        <v>52</v>
      </c>
      <c r="F12" s="23" t="s">
        <v>49</v>
      </c>
      <c r="G12" s="22">
        <v>8</v>
      </c>
      <c r="H12" s="22" t="s">
        <v>25</v>
      </c>
      <c r="I12" s="37">
        <v>1000</v>
      </c>
      <c r="J12" s="35">
        <f t="shared" si="1"/>
        <v>8000</v>
      </c>
      <c r="K12" s="36"/>
    </row>
    <row r="13" s="1" customFormat="1" ht="173" customHeight="1" spans="1:11">
      <c r="A13" s="25">
        <v>9</v>
      </c>
      <c r="B13" s="21" t="s">
        <v>53</v>
      </c>
      <c r="C13" s="22" t="s">
        <v>54</v>
      </c>
      <c r="D13" s="21"/>
      <c r="E13" s="22" t="s">
        <v>70</v>
      </c>
      <c r="F13" s="23" t="s">
        <v>56</v>
      </c>
      <c r="G13" s="22">
        <v>8</v>
      </c>
      <c r="H13" s="22" t="s">
        <v>25</v>
      </c>
      <c r="I13" s="37">
        <v>450</v>
      </c>
      <c r="J13" s="38">
        <f t="shared" si="1"/>
        <v>3600</v>
      </c>
      <c r="K13" s="36"/>
    </row>
    <row r="14" ht="44" customHeight="1" spans="1:11">
      <c r="A14" s="26" t="s">
        <v>7</v>
      </c>
      <c r="B14" s="27"/>
      <c r="C14" s="27"/>
      <c r="D14" s="27"/>
      <c r="E14" s="27"/>
      <c r="F14" s="28"/>
      <c r="G14" s="29"/>
      <c r="H14" s="30"/>
      <c r="I14" s="39" t="s">
        <v>57</v>
      </c>
      <c r="J14" s="11">
        <f>SUM(J4:J8)+SUM(J10:J13)</f>
        <v>154370</v>
      </c>
      <c r="K14" s="40"/>
    </row>
    <row r="15" ht="36" customHeight="1" spans="1:11">
      <c r="A15" s="31" t="s">
        <v>58</v>
      </c>
      <c r="B15" s="31"/>
      <c r="C15" s="31"/>
      <c r="D15" s="31"/>
      <c r="E15" s="31"/>
      <c r="F15" s="32"/>
      <c r="G15" s="32"/>
      <c r="H15" s="32"/>
      <c r="I15" s="31"/>
      <c r="J15" s="31"/>
      <c r="K15" s="31"/>
    </row>
  </sheetData>
  <mergeCells count="3">
    <mergeCell ref="A1:K1"/>
    <mergeCell ref="A14:G14"/>
    <mergeCell ref="A15:K1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C6 高层</vt:lpstr>
      <vt:lpstr>C12</vt:lpstr>
      <vt:lpstr>C13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rehoxwj</dc:creator>
  <cp:lastModifiedBy>Jun</cp:lastModifiedBy>
  <dcterms:created xsi:type="dcterms:W3CDTF">2022-02-15T01:32:00Z</dcterms:created>
  <dcterms:modified xsi:type="dcterms:W3CDTF">2022-11-16T01:51:24Z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FA64C9B9A9BF4E08A8462EBA500E406D</vt:lpwstr>
  </property>
  <property fmtid="{D5CDD505-2E9C-101B-9397-08002B2CF9AE}" pid="3" name="KSOProductBuildVer">
    <vt:lpwstr>2052-10.8.0.5562</vt:lpwstr>
  </property>
</Properties>
</file>